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" windowWidth="19420" windowHeight="955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N12" i="1" l="1"/>
  <c r="P12" i="1" s="1"/>
  <c r="P15" i="1" l="1"/>
  <c r="Q12" i="1"/>
  <c r="Q15" i="1" s="1"/>
  <c r="R12" i="1" l="1"/>
  <c r="R15" i="1" s="1"/>
</calcChain>
</file>

<file path=xl/sharedStrings.xml><?xml version="1.0" encoding="utf-8"?>
<sst xmlns="http://schemas.openxmlformats.org/spreadsheetml/2006/main" count="37" uniqueCount="28">
  <si>
    <t>Tarifa</t>
  </si>
  <si>
    <t>FMSo</t>
  </si>
  <si>
    <t>FMSd</t>
  </si>
  <si>
    <t>SOPo</t>
  </si>
  <si>
    <t>SOPd
kWh</t>
  </si>
  <si>
    <t>SOPp
kWh</t>
  </si>
  <si>
    <t>SOPs     kWh</t>
  </si>
  <si>
    <t>spotrebná 
daň</t>
  </si>
  <si>
    <t>Jednotková cena za odobratý plyn</t>
  </si>
  <si>
    <t xml:space="preserve">Objem </t>
  </si>
  <si>
    <t>Cena  
bez DPH</t>
  </si>
  <si>
    <t>DPH</t>
  </si>
  <si>
    <t>Cena  s DPH</t>
  </si>
  <si>
    <r>
      <t>[EUR</t>
    </r>
    <r>
      <rPr>
        <u/>
        <sz val="8"/>
        <rFont val="Times New Roman"/>
        <family val="1"/>
        <charset val="238"/>
      </rPr>
      <t>/</t>
    </r>
    <r>
      <rPr>
        <sz val="8"/>
        <rFont val="Times New Roman"/>
        <family val="1"/>
        <charset val="238"/>
      </rPr>
      <t>kWh]</t>
    </r>
  </si>
  <si>
    <r>
      <t>[EUR</t>
    </r>
    <r>
      <rPr>
        <sz val="8"/>
        <rFont val="Times New Roman"/>
        <family val="1"/>
        <charset val="238"/>
      </rPr>
      <t>]</t>
    </r>
  </si>
  <si>
    <t>M8</t>
  </si>
  <si>
    <t>Spolu</t>
  </si>
  <si>
    <t/>
  </si>
  <si>
    <t>Základná škola s materskou školou Spišské Bystré</t>
  </si>
  <si>
    <t>sadzba za odobratý plyn € /KWh</t>
  </si>
  <si>
    <t>nominácia</t>
  </si>
  <si>
    <t>ostatné služby</t>
  </si>
  <si>
    <t>ročné množstvo</t>
  </si>
  <si>
    <t>Obdobie od:01.09.2021 do:31.8.2023</t>
  </si>
  <si>
    <t>fixné mesačné 
poplatky</t>
  </si>
  <si>
    <t>SKSPPDIS031010040199</t>
  </si>
  <si>
    <t>Príloha č. 2</t>
  </si>
  <si>
    <t>960 000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</si>
</sst>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#,##0.00\ &quot;€&quot;"/>
    <numFmt numFmtId="165" formatCode="#,##0.00000\ &quot;€&quot;"/>
    <numFmt numFmtId="166" formatCode="#,##0.0000\ &quot;€&quot;"/>
    <numFmt numFmtId="167" formatCode="#,##0.00000\ &quot;€&quot;;[Red]\-#,##0.00000\ &quot;€&quot;"/>
    <numFmt numFmtId="168" formatCode="#,###&quot; kWh&quot;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u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Calibri"/>
      <family val="2"/>
      <charset val="238"/>
    </font>
    <font>
      <b/>
      <sz val="14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64" fontId="5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167" fontId="6" fillId="3" borderId="9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2" borderId="15" xfId="0" applyFont="1" applyFill="1" applyBorder="1" applyAlignment="1" applyProtection="1">
      <alignment vertical="center" wrapText="1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164" fontId="5" fillId="2" borderId="17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18" xfId="0" applyNumberFormat="1" applyFont="1" applyFill="1" applyBorder="1" applyAlignment="1" applyProtection="1">
      <alignment horizontal="center" vertical="center" wrapText="1"/>
      <protection hidden="1"/>
    </xf>
    <xf numFmtId="165" fontId="5" fillId="0" borderId="18" xfId="0" applyNumberFormat="1" applyFont="1" applyFill="1" applyBorder="1" applyAlignment="1" applyProtection="1">
      <alignment horizontal="center" vertical="center" wrapText="1"/>
      <protection hidden="1"/>
    </xf>
    <xf numFmtId="166" fontId="5" fillId="2" borderId="18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18" xfId="0" applyNumberFormat="1" applyFont="1" applyFill="1" applyBorder="1" applyAlignment="1" applyProtection="1">
      <alignment horizontal="center" vertical="center" wrapText="1"/>
      <protection hidden="1"/>
    </xf>
    <xf numFmtId="167" fontId="6" fillId="3" borderId="18" xfId="0" applyNumberFormat="1" applyFont="1" applyFill="1" applyBorder="1" applyAlignment="1" applyProtection="1">
      <alignment horizontal="center" vertical="center"/>
      <protection hidden="1"/>
    </xf>
    <xf numFmtId="166" fontId="5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2" fillId="2" borderId="19" xfId="0" applyFont="1" applyFill="1" applyBorder="1" applyAlignment="1" applyProtection="1">
      <alignment vertical="center" wrapText="1"/>
      <protection hidden="1"/>
    </xf>
    <xf numFmtId="168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vertical="center" wrapText="1"/>
      <protection hidden="1"/>
    </xf>
    <xf numFmtId="168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1" xfId="0" applyFont="1" applyFill="1" applyBorder="1" applyAlignment="1" applyProtection="1">
      <alignment horizontal="center" vertical="center" wrapText="1"/>
      <protection hidden="1"/>
    </xf>
    <xf numFmtId="8" fontId="2" fillId="6" borderId="18" xfId="0" applyNumberFormat="1" applyFont="1" applyFill="1" applyBorder="1" applyAlignment="1" applyProtection="1">
      <alignment horizontal="center" vertical="center"/>
      <protection hidden="1"/>
    </xf>
    <xf numFmtId="8" fontId="5" fillId="2" borderId="18" xfId="0" applyNumberFormat="1" applyFont="1" applyFill="1" applyBorder="1" applyAlignment="1" applyProtection="1">
      <alignment horizontal="center" vertical="center"/>
      <protection hidden="1"/>
    </xf>
    <xf numFmtId="8" fontId="5" fillId="2" borderId="9" xfId="0" applyNumberFormat="1" applyFont="1" applyFill="1" applyBorder="1" applyAlignment="1" applyProtection="1">
      <alignment horizontal="center" vertical="center"/>
      <protection hidden="1"/>
    </xf>
    <xf numFmtId="168" fontId="2" fillId="2" borderId="21" xfId="0" applyNumberFormat="1" applyFont="1" applyFill="1" applyBorder="1" applyAlignment="1" applyProtection="1">
      <alignment horizontal="center" vertical="center" wrapText="1"/>
      <protection hidden="1"/>
    </xf>
    <xf numFmtId="168" fontId="2" fillId="6" borderId="16" xfId="0" applyNumberFormat="1" applyFont="1" applyFill="1" applyBorder="1" applyAlignment="1" applyProtection="1">
      <alignment horizontal="center" vertical="center" wrapText="1"/>
      <protection hidden="1"/>
    </xf>
    <xf numFmtId="165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166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 applyProtection="1">
      <alignment horizontal="center" vertical="center" wrapText="1"/>
      <protection hidden="1"/>
    </xf>
    <xf numFmtId="0" fontId="8" fillId="4" borderId="14" xfId="0" applyFont="1" applyFill="1" applyBorder="1" applyAlignment="1">
      <alignment horizontal="center" vertical="center"/>
    </xf>
    <xf numFmtId="0" fontId="7" fillId="5" borderId="22" xfId="0" applyFont="1" applyFill="1" applyBorder="1" applyAlignment="1" applyProtection="1">
      <alignment horizontal="center" vertical="center"/>
      <protection hidden="1"/>
    </xf>
    <xf numFmtId="0" fontId="8" fillId="5" borderId="23" xfId="0" applyFont="1" applyFill="1" applyBorder="1" applyAlignment="1">
      <alignment horizontal="center" vertical="center"/>
    </xf>
    <xf numFmtId="0" fontId="0" fillId="0" borderId="23" xfId="0" applyBorder="1" applyAlignment="1"/>
    <xf numFmtId="0" fontId="8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tabSelected="1" topLeftCell="H7" zoomScale="130" zoomScaleNormal="130" workbookViewId="0">
      <selection activeCell="N18" sqref="N18"/>
    </sheetView>
  </sheetViews>
  <sheetFormatPr defaultRowHeight="14.5" x14ac:dyDescent="0.35"/>
  <cols>
    <col min="2" max="2" width="24.36328125" customWidth="1"/>
    <col min="3" max="3" width="14.81640625" bestFit="1" customWidth="1"/>
    <col min="4" max="4" width="6.453125" bestFit="1" customWidth="1"/>
    <col min="5" max="5" width="9" customWidth="1"/>
    <col min="6" max="6" width="8.08984375" bestFit="1" customWidth="1"/>
    <col min="7" max="7" width="12.1796875" customWidth="1"/>
    <col min="8" max="8" width="14" customWidth="1"/>
    <col min="9" max="9" width="11" bestFit="1" customWidth="1"/>
    <col min="10" max="10" width="11" customWidth="1"/>
    <col min="11" max="11" width="11.54296875" customWidth="1"/>
    <col min="12" max="12" width="12" customWidth="1"/>
    <col min="13" max="13" width="11.1796875" bestFit="1" customWidth="1"/>
    <col min="14" max="14" width="16.54296875" bestFit="1" customWidth="1"/>
    <col min="15" max="15" width="17" bestFit="1" customWidth="1"/>
    <col min="16" max="16" width="13.81640625" bestFit="1" customWidth="1"/>
    <col min="17" max="17" width="11.81640625" customWidth="1"/>
    <col min="18" max="18" width="13.1796875" bestFit="1" customWidth="1"/>
    <col min="20" max="20" width="11.81640625" bestFit="1" customWidth="1"/>
    <col min="21" max="21" width="15.54296875" bestFit="1" customWidth="1"/>
    <col min="23" max="23" width="12" bestFit="1" customWidth="1"/>
    <col min="25" max="25" width="12.453125" bestFit="1" customWidth="1"/>
  </cols>
  <sheetData>
    <row r="1" spans="2:25" x14ac:dyDescent="0.35">
      <c r="B1" t="s">
        <v>26</v>
      </c>
    </row>
    <row r="8" spans="2:25" ht="8.4" customHeight="1" thickBot="1" x14ac:dyDescent="0.4"/>
    <row r="9" spans="2:25" ht="32.4" customHeight="1" thickBot="1" x14ac:dyDescent="0.5">
      <c r="C9" s="1"/>
      <c r="E9" s="42" t="s">
        <v>24</v>
      </c>
      <c r="F9" s="43"/>
      <c r="G9" s="44" t="s">
        <v>19</v>
      </c>
      <c r="H9" s="45"/>
      <c r="I9" s="45"/>
      <c r="J9" s="45"/>
      <c r="K9" s="45"/>
      <c r="L9" s="45"/>
      <c r="M9" s="46"/>
    </row>
    <row r="10" spans="2:25" ht="42.5" thickBot="1" x14ac:dyDescent="0.4">
      <c r="B10" s="2" t="s">
        <v>18</v>
      </c>
      <c r="C10" s="4" t="s">
        <v>22</v>
      </c>
      <c r="D10" s="3" t="s">
        <v>0</v>
      </c>
      <c r="E10" s="3" t="s">
        <v>1</v>
      </c>
      <c r="F10" s="3" t="s">
        <v>2</v>
      </c>
      <c r="G10" s="4" t="s">
        <v>4</v>
      </c>
      <c r="H10" s="39" t="s">
        <v>3</v>
      </c>
      <c r="I10" s="4" t="s">
        <v>5</v>
      </c>
      <c r="J10" s="4" t="s">
        <v>6</v>
      </c>
      <c r="K10" s="4" t="s">
        <v>20</v>
      </c>
      <c r="L10" s="4" t="s">
        <v>21</v>
      </c>
      <c r="M10" s="4" t="s">
        <v>7</v>
      </c>
      <c r="N10" s="4" t="s">
        <v>8</v>
      </c>
      <c r="O10" s="4" t="s">
        <v>9</v>
      </c>
      <c r="P10" s="4" t="s">
        <v>10</v>
      </c>
      <c r="Q10" s="3" t="s">
        <v>11</v>
      </c>
      <c r="R10" s="3" t="s">
        <v>12</v>
      </c>
    </row>
    <row r="11" spans="2:25" ht="19" thickBot="1" x14ac:dyDescent="0.4">
      <c r="B11" s="27" t="s">
        <v>23</v>
      </c>
      <c r="C11" s="5"/>
      <c r="D11" s="5"/>
      <c r="E11" s="40"/>
      <c r="F11" s="41"/>
      <c r="G11" s="40"/>
      <c r="H11" s="47"/>
      <c r="I11" s="47"/>
      <c r="J11" s="47"/>
      <c r="K11" s="47"/>
      <c r="L11" s="47"/>
      <c r="M11" s="48"/>
      <c r="N11" s="6" t="s">
        <v>13</v>
      </c>
      <c r="O11" s="6"/>
      <c r="P11" s="6" t="s">
        <v>14</v>
      </c>
      <c r="Q11" s="6"/>
      <c r="R11" s="6" t="s">
        <v>14</v>
      </c>
    </row>
    <row r="12" spans="2:25" ht="18" thickTop="1" thickBot="1" x14ac:dyDescent="0.45">
      <c r="B12" s="38" t="s">
        <v>25</v>
      </c>
      <c r="C12" s="26">
        <v>480000</v>
      </c>
      <c r="D12" s="7" t="s">
        <v>15</v>
      </c>
      <c r="E12" s="8">
        <v>2.06</v>
      </c>
      <c r="F12" s="9">
        <v>283.33</v>
      </c>
      <c r="G12" s="37">
        <v>2.8E-3</v>
      </c>
      <c r="H12" s="23"/>
      <c r="I12" s="24"/>
      <c r="J12" s="24"/>
      <c r="K12" s="24"/>
      <c r="L12" s="24"/>
      <c r="M12" s="10">
        <v>1.32E-3</v>
      </c>
      <c r="N12" s="11">
        <f>SUM(G12:M12)</f>
        <v>4.1200000000000004E-3</v>
      </c>
      <c r="O12" s="26">
        <v>960000</v>
      </c>
      <c r="P12" s="32">
        <f>(E12+F12)*24+(N12*O12)</f>
        <v>10804.56</v>
      </c>
      <c r="Q12" s="33">
        <f>P12*0.2</f>
        <v>2160.9119999999998</v>
      </c>
      <c r="R12" s="33">
        <f>P12+Q12</f>
        <v>12965.472</v>
      </c>
      <c r="U12" s="12"/>
    </row>
    <row r="13" spans="2:25" ht="15.5" thickTop="1" thickBot="1" x14ac:dyDescent="0.4">
      <c r="B13" s="28"/>
      <c r="C13" s="29"/>
      <c r="D13" s="30"/>
      <c r="E13" s="8"/>
      <c r="F13" s="9"/>
      <c r="G13" s="36"/>
      <c r="H13" s="37"/>
      <c r="I13" s="10"/>
      <c r="J13" s="10"/>
      <c r="K13" s="10"/>
      <c r="L13" s="10"/>
      <c r="M13" s="10"/>
      <c r="N13" s="11"/>
      <c r="O13" s="34"/>
      <c r="P13" s="32"/>
      <c r="Q13" s="33"/>
      <c r="R13" s="33"/>
      <c r="U13" s="12"/>
    </row>
    <row r="14" spans="2:25" ht="15.65" thickTop="1" thickBot="1" x14ac:dyDescent="0.35">
      <c r="B14" s="28"/>
      <c r="C14" s="29"/>
      <c r="D14" s="30"/>
      <c r="E14" s="8"/>
      <c r="F14" s="9"/>
      <c r="G14" s="36"/>
      <c r="H14" s="37"/>
      <c r="I14" s="10"/>
      <c r="J14" s="10"/>
      <c r="K14" s="10"/>
      <c r="L14" s="10"/>
      <c r="M14" s="10"/>
      <c r="N14" s="11"/>
      <c r="O14" s="34"/>
      <c r="P14" s="32"/>
      <c r="Q14" s="33"/>
      <c r="R14" s="33"/>
      <c r="U14" s="12"/>
    </row>
    <row r="15" spans="2:25" ht="15.5" thickTop="1" thickBot="1" x14ac:dyDescent="0.4">
      <c r="B15" s="15" t="s">
        <v>16</v>
      </c>
      <c r="C15" s="25"/>
      <c r="D15" s="16" t="s">
        <v>17</v>
      </c>
      <c r="E15" s="17" t="s">
        <v>17</v>
      </c>
      <c r="F15" s="18" t="s">
        <v>17</v>
      </c>
      <c r="G15" s="19" t="s">
        <v>17</v>
      </c>
      <c r="H15" s="20" t="s">
        <v>17</v>
      </c>
      <c r="I15" s="21" t="s">
        <v>17</v>
      </c>
      <c r="J15" s="21" t="s">
        <v>17</v>
      </c>
      <c r="K15" s="21"/>
      <c r="L15" s="21"/>
      <c r="M15" s="21" t="s">
        <v>17</v>
      </c>
      <c r="N15" s="22" t="s">
        <v>17</v>
      </c>
      <c r="O15" s="35" t="s">
        <v>27</v>
      </c>
      <c r="P15" s="31">
        <f>P12</f>
        <v>10804.56</v>
      </c>
      <c r="Q15" s="31">
        <f>Q12</f>
        <v>2160.9119999999998</v>
      </c>
      <c r="R15" s="31">
        <f>R12</f>
        <v>12965.472</v>
      </c>
      <c r="T15" s="13"/>
      <c r="U15" s="13"/>
      <c r="V15" s="13"/>
      <c r="W15" s="13"/>
      <c r="Y15" s="14"/>
    </row>
    <row r="20" spans="12:12" x14ac:dyDescent="0.35">
      <c r="L20" s="14"/>
    </row>
  </sheetData>
  <sheetProtection sheet="1" objects="1" scenarios="1"/>
  <mergeCells count="4">
    <mergeCell ref="E11:F11"/>
    <mergeCell ref="E9:F9"/>
    <mergeCell ref="G9:M9"/>
    <mergeCell ref="G11:M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ekonom</cp:lastModifiedBy>
  <cp:lastPrinted>2021-05-14T08:45:27Z</cp:lastPrinted>
  <dcterms:created xsi:type="dcterms:W3CDTF">2021-03-24T06:47:34Z</dcterms:created>
  <dcterms:modified xsi:type="dcterms:W3CDTF">2021-05-14T09:53:58Z</dcterms:modified>
</cp:coreProperties>
</file>